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5" i="1" l="1"/>
  <c r="J16" i="1" l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F180" i="1" s="1"/>
  <c r="E170" i="1"/>
  <c r="E180" i="1" s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F165" i="1" s="1"/>
  <c r="E155" i="1"/>
  <c r="E165" i="1" s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F150" i="1" s="1"/>
  <c r="E140" i="1"/>
  <c r="E150" i="1" s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F135" i="1" s="1"/>
  <c r="E125" i="1"/>
  <c r="E135" i="1" s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F120" i="1" s="1"/>
  <c r="E110" i="1"/>
  <c r="E120" i="1" s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D95" i="1"/>
  <c r="F95" i="1" s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105" i="1" l="1"/>
  <c r="F15" i="1"/>
  <c r="F30" i="1"/>
  <c r="F45" i="1"/>
  <c r="F60" i="1"/>
  <c r="F75" i="1"/>
  <c r="F90" i="1"/>
  <c r="E95" i="1"/>
  <c r="E105" i="1" s="1"/>
  <c r="E30" i="1"/>
  <c r="E45" i="1"/>
  <c r="E60" i="1"/>
  <c r="E75" i="1"/>
  <c r="E90" i="1"/>
</calcChain>
</file>

<file path=xl/sharedStrings.xml><?xml version="1.0" encoding="utf-8"?>
<sst xmlns="http://schemas.openxmlformats.org/spreadsheetml/2006/main" count="135" uniqueCount="24">
  <si>
    <t>Pin 0</t>
  </si>
  <si>
    <t xml:space="preserve">Measured </t>
  </si>
  <si>
    <t>AD737JNZ</t>
  </si>
  <si>
    <t xml:space="preserve">Percent </t>
  </si>
  <si>
    <t>Off-Set</t>
  </si>
  <si>
    <t>Amp (mVpp)</t>
  </si>
  <si>
    <t>Vrms (mV)</t>
  </si>
  <si>
    <r>
      <t>V</t>
    </r>
    <r>
      <rPr>
        <vertAlign val="subscript"/>
        <sz val="12"/>
        <color theme="1"/>
        <rFont val="Times New Roman"/>
        <family val="1"/>
      </rPr>
      <t>DC</t>
    </r>
    <r>
      <rPr>
        <sz val="12"/>
        <color theme="1"/>
        <rFont val="Times New Roman"/>
        <family val="1"/>
      </rPr>
      <t xml:space="preserve"> (mV) </t>
    </r>
  </si>
  <si>
    <t>Difference</t>
  </si>
  <si>
    <t>Avg</t>
  </si>
  <si>
    <t>Pin 1</t>
  </si>
  <si>
    <t>Pin 2</t>
  </si>
  <si>
    <t>Pin 3</t>
  </si>
  <si>
    <t>Pin 4</t>
  </si>
  <si>
    <t>Pin 5</t>
  </si>
  <si>
    <t>Pin 6</t>
  </si>
  <si>
    <t>Pin 7</t>
  </si>
  <si>
    <t>Pin 8</t>
  </si>
  <si>
    <t>Pin 9</t>
  </si>
  <si>
    <t>Pin 10</t>
  </si>
  <si>
    <t>Pin 11</t>
  </si>
  <si>
    <t xml:space="preserve">Pins </t>
  </si>
  <si>
    <t>Avg Off-Set</t>
  </si>
  <si>
    <t xml:space="preserve">Avg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</si>
</sst>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80"/>
  <sheetViews>
    <sheetView tabSelected="1" topLeftCell="A4" workbookViewId="0">
      <selection activeCell="J20" sqref="J20"/>
    </sheetView>
  </sheetViews>
  <sheetFormatPr defaultRowHeight="15" x14ac:dyDescent="0.25"/>
  <cols>
    <col min="2" max="2" width="12.7109375" bestFit="1" customWidth="1"/>
    <col min="3" max="3" width="10.85546875" bestFit="1" customWidth="1"/>
    <col min="4" max="4" width="11.42578125" bestFit="1" customWidth="1"/>
    <col min="5" max="5" width="9.85546875" bestFit="1" customWidth="1"/>
    <col min="6" max="6" width="10.85546875" bestFit="1" customWidth="1"/>
    <col min="9" max="9" width="5.140625" bestFit="1" customWidth="1"/>
    <col min="10" max="10" width="11.7109375" bestFit="1" customWidth="1"/>
  </cols>
  <sheetData>
    <row r="3" spans="2:10" ht="15.75" x14ac:dyDescent="0.25">
      <c r="B3" s="2" t="s">
        <v>0</v>
      </c>
      <c r="C3" s="3" t="s">
        <v>1</v>
      </c>
      <c r="D3" s="4" t="s">
        <v>2</v>
      </c>
      <c r="E3" s="3" t="s">
        <v>3</v>
      </c>
      <c r="F3" s="3" t="s">
        <v>4</v>
      </c>
      <c r="I3" s="3" t="s">
        <v>21</v>
      </c>
      <c r="J3" s="3" t="s">
        <v>22</v>
      </c>
    </row>
    <row r="4" spans="2:10" ht="18.75" x14ac:dyDescent="0.25">
      <c r="B4" s="4" t="s">
        <v>5</v>
      </c>
      <c r="C4" s="3" t="s">
        <v>6</v>
      </c>
      <c r="D4" s="3" t="s">
        <v>7</v>
      </c>
      <c r="E4" s="5" t="s">
        <v>8</v>
      </c>
      <c r="F4" s="3" t="s">
        <v>6</v>
      </c>
      <c r="I4" s="3">
        <v>0</v>
      </c>
      <c r="J4" s="3">
        <v>2.468</v>
      </c>
    </row>
    <row r="5" spans="2:10" ht="15.75" x14ac:dyDescent="0.25">
      <c r="B5" s="6">
        <v>30</v>
      </c>
      <c r="C5" s="6">
        <v>19.63</v>
      </c>
      <c r="D5" s="6">
        <v>17.366</v>
      </c>
      <c r="E5" s="7">
        <f>ABS((D5-C5)/D5)*100</f>
        <v>13.036968789588849</v>
      </c>
      <c r="F5" s="7">
        <f>ABS(C5-D5)</f>
        <v>2.2639999999999993</v>
      </c>
      <c r="I5" s="3">
        <v>1</v>
      </c>
      <c r="J5" s="3">
        <v>3.7839999999999998</v>
      </c>
    </row>
    <row r="6" spans="2:10" ht="15.75" x14ac:dyDescent="0.25">
      <c r="B6" s="6">
        <v>35</v>
      </c>
      <c r="C6" s="6">
        <v>22.905999999999999</v>
      </c>
      <c r="D6" s="6">
        <v>20.565999999999999</v>
      </c>
      <c r="E6" s="7">
        <f t="shared" ref="E6:E14" si="0">ABS((D6-C6)/D6)*100</f>
        <v>11.378002528445007</v>
      </c>
      <c r="F6" s="7">
        <f t="shared" ref="F6:F14" si="1">ABS(C6-D6)</f>
        <v>2.34</v>
      </c>
      <c r="I6" s="3">
        <v>2</v>
      </c>
      <c r="J6" s="3">
        <v>3.8410000000000002</v>
      </c>
    </row>
    <row r="7" spans="2:10" ht="15.75" x14ac:dyDescent="0.25">
      <c r="B7" s="6">
        <v>40</v>
      </c>
      <c r="C7" s="6">
        <v>26.169</v>
      </c>
      <c r="D7" s="6">
        <v>23.995999999999999</v>
      </c>
      <c r="E7" s="7">
        <f t="shared" si="0"/>
        <v>9.0556759459910072</v>
      </c>
      <c r="F7" s="7">
        <f t="shared" si="1"/>
        <v>2.1730000000000018</v>
      </c>
      <c r="I7" s="3">
        <v>3</v>
      </c>
      <c r="J7" s="3">
        <v>3.2080000000000002</v>
      </c>
    </row>
    <row r="8" spans="2:10" ht="15.75" x14ac:dyDescent="0.25">
      <c r="B8" s="6">
        <v>45</v>
      </c>
      <c r="C8" s="6">
        <v>29.436</v>
      </c>
      <c r="D8" s="6">
        <v>26.965999999999998</v>
      </c>
      <c r="E8" s="7">
        <f t="shared" si="0"/>
        <v>9.1596825632277774</v>
      </c>
      <c r="F8" s="7">
        <f t="shared" si="1"/>
        <v>2.4700000000000024</v>
      </c>
      <c r="I8" s="3">
        <v>4</v>
      </c>
      <c r="J8" s="3">
        <v>4.4429999999999996</v>
      </c>
    </row>
    <row r="9" spans="2:10" ht="15.75" x14ac:dyDescent="0.25">
      <c r="B9" s="6">
        <v>50</v>
      </c>
      <c r="C9" s="6">
        <v>32.694000000000003</v>
      </c>
      <c r="D9" s="6">
        <v>30.166</v>
      </c>
      <c r="E9" s="7">
        <f t="shared" si="0"/>
        <v>8.3802956971424862</v>
      </c>
      <c r="F9" s="7">
        <f t="shared" si="1"/>
        <v>2.5280000000000022</v>
      </c>
      <c r="I9" s="3">
        <v>5</v>
      </c>
      <c r="J9" s="3">
        <v>2.6429999999999998</v>
      </c>
    </row>
    <row r="10" spans="2:10" ht="15.75" x14ac:dyDescent="0.25">
      <c r="B10" s="6">
        <v>55</v>
      </c>
      <c r="C10" s="6">
        <v>35.960999999999999</v>
      </c>
      <c r="D10" s="6">
        <v>33.366</v>
      </c>
      <c r="E10" s="7">
        <f t="shared" si="0"/>
        <v>7.777378169393991</v>
      </c>
      <c r="F10" s="7">
        <f t="shared" si="1"/>
        <v>2.5949999999999989</v>
      </c>
      <c r="I10" s="3">
        <v>6</v>
      </c>
      <c r="J10" s="3">
        <v>4.3470000000000004</v>
      </c>
    </row>
    <row r="11" spans="2:10" ht="15.75" x14ac:dyDescent="0.25">
      <c r="B11" s="6">
        <v>60</v>
      </c>
      <c r="C11" s="6">
        <v>39.232999999999997</v>
      </c>
      <c r="D11" s="6">
        <v>36.566000000000003</v>
      </c>
      <c r="E11" s="7">
        <f t="shared" si="0"/>
        <v>7.2936607777716853</v>
      </c>
      <c r="F11" s="7">
        <f t="shared" si="1"/>
        <v>2.6669999999999945</v>
      </c>
      <c r="I11" s="3">
        <v>7</v>
      </c>
      <c r="J11" s="3">
        <v>3.093</v>
      </c>
    </row>
    <row r="12" spans="2:10" ht="15.75" x14ac:dyDescent="0.25">
      <c r="B12" s="6">
        <v>65</v>
      </c>
      <c r="C12" s="6">
        <v>42.473999999999997</v>
      </c>
      <c r="D12" s="6">
        <v>39.996000000000002</v>
      </c>
      <c r="E12" s="7">
        <f t="shared" si="0"/>
        <v>6.1956195619561809</v>
      </c>
      <c r="F12" s="7">
        <f t="shared" si="1"/>
        <v>2.4779999999999944</v>
      </c>
      <c r="I12" s="3">
        <v>8</v>
      </c>
      <c r="J12" s="3">
        <v>3.3090000000000002</v>
      </c>
    </row>
    <row r="13" spans="2:10" ht="15.75" x14ac:dyDescent="0.25">
      <c r="B13" s="6">
        <v>70</v>
      </c>
      <c r="C13" s="6">
        <v>45.747999999999998</v>
      </c>
      <c r="D13" s="6">
        <v>43.196000000000005</v>
      </c>
      <c r="E13" s="7">
        <f t="shared" si="0"/>
        <v>5.9079544402259287</v>
      </c>
      <c r="F13" s="7">
        <f t="shared" si="1"/>
        <v>2.5519999999999925</v>
      </c>
      <c r="I13" s="3">
        <v>9</v>
      </c>
      <c r="J13" s="3">
        <v>2.964</v>
      </c>
    </row>
    <row r="14" spans="2:10" ht="15.75" x14ac:dyDescent="0.25">
      <c r="B14" s="6">
        <v>75</v>
      </c>
      <c r="C14" s="6">
        <v>49.011000000000003</v>
      </c>
      <c r="D14" s="6">
        <v>46.396000000000001</v>
      </c>
      <c r="E14" s="7">
        <f t="shared" si="0"/>
        <v>5.6362617467023064</v>
      </c>
      <c r="F14" s="7">
        <f t="shared" si="1"/>
        <v>2.615000000000002</v>
      </c>
      <c r="I14" s="3">
        <v>10</v>
      </c>
      <c r="J14" s="6">
        <v>3.33</v>
      </c>
    </row>
    <row r="15" spans="2:10" ht="15.75" x14ac:dyDescent="0.25">
      <c r="B15" s="1"/>
      <c r="C15" s="1"/>
      <c r="D15" s="8" t="s">
        <v>9</v>
      </c>
      <c r="E15" s="7">
        <f>AVERAGE(E5:E14)</f>
        <v>8.382150022044522</v>
      </c>
      <c r="F15" s="7">
        <f>AVERAGE(F5:F14)</f>
        <v>2.4681999999999986</v>
      </c>
      <c r="I15" s="3">
        <v>11</v>
      </c>
      <c r="J15" s="3">
        <v>2.9350000000000001</v>
      </c>
    </row>
    <row r="16" spans="2:10" ht="15.75" x14ac:dyDescent="0.25">
      <c r="I16" s="8" t="s">
        <v>23</v>
      </c>
      <c r="J16" s="7">
        <f>AVERAGE(J4:J15)</f>
        <v>3.36375</v>
      </c>
    </row>
    <row r="18" spans="2:6" ht="15.75" x14ac:dyDescent="0.25">
      <c r="B18" s="2" t="s">
        <v>10</v>
      </c>
      <c r="C18" s="3" t="s">
        <v>1</v>
      </c>
      <c r="D18" s="4" t="s">
        <v>2</v>
      </c>
      <c r="E18" s="3" t="s">
        <v>3</v>
      </c>
      <c r="F18" s="3" t="s">
        <v>4</v>
      </c>
    </row>
    <row r="19" spans="2:6" ht="18.75" x14ac:dyDescent="0.25">
      <c r="B19" s="4" t="s">
        <v>5</v>
      </c>
      <c r="C19" s="3" t="s">
        <v>6</v>
      </c>
      <c r="D19" s="3" t="s">
        <v>7</v>
      </c>
      <c r="E19" s="5" t="s">
        <v>8</v>
      </c>
      <c r="F19" s="3" t="s">
        <v>6</v>
      </c>
    </row>
    <row r="20" spans="2:6" ht="15.75" x14ac:dyDescent="0.25">
      <c r="B20" s="6">
        <v>30</v>
      </c>
      <c r="C20" s="6">
        <v>19.654</v>
      </c>
      <c r="D20" s="6">
        <v>16.225999999999999</v>
      </c>
      <c r="E20" s="7">
        <f>ABS((D20-C20)/D20)*100</f>
        <v>21.126586959201287</v>
      </c>
      <c r="F20" s="7">
        <f>ABS(C20-D20)</f>
        <v>3.4280000000000008</v>
      </c>
    </row>
    <row r="21" spans="2:6" ht="15.75" x14ac:dyDescent="0.25">
      <c r="B21" s="6">
        <v>35</v>
      </c>
      <c r="C21" s="6">
        <v>22.931999999999999</v>
      </c>
      <c r="D21" s="6">
        <v>19.655999999999999</v>
      </c>
      <c r="E21" s="7">
        <f t="shared" ref="E21:E29" si="2">ABS((D21-C21)/D21)*100</f>
        <v>16.666666666666664</v>
      </c>
      <c r="F21" s="7">
        <f t="shared" ref="F21:F29" si="3">ABS(C21-D21)</f>
        <v>3.2759999999999998</v>
      </c>
    </row>
    <row r="22" spans="2:6" ht="15.75" x14ac:dyDescent="0.25">
      <c r="B22" s="6">
        <v>40</v>
      </c>
      <c r="C22" s="6">
        <v>26.195</v>
      </c>
      <c r="D22" s="6">
        <v>22.625999999999998</v>
      </c>
      <c r="E22" s="7">
        <f t="shared" si="2"/>
        <v>15.773888446919488</v>
      </c>
      <c r="F22" s="7">
        <f t="shared" si="3"/>
        <v>3.5690000000000026</v>
      </c>
    </row>
    <row r="23" spans="2:6" ht="15.75" x14ac:dyDescent="0.25">
      <c r="B23" s="6">
        <v>45</v>
      </c>
      <c r="C23" s="6">
        <v>29.47</v>
      </c>
      <c r="D23" s="6">
        <v>25.825999999999997</v>
      </c>
      <c r="E23" s="7">
        <f t="shared" si="2"/>
        <v>14.109811817548215</v>
      </c>
      <c r="F23" s="7">
        <f t="shared" si="3"/>
        <v>3.6440000000000019</v>
      </c>
    </row>
    <row r="24" spans="2:6" ht="15.75" x14ac:dyDescent="0.25">
      <c r="B24" s="6">
        <v>50</v>
      </c>
      <c r="C24" s="6">
        <v>32.731000000000002</v>
      </c>
      <c r="D24" s="6">
        <v>29.026</v>
      </c>
      <c r="E24" s="7">
        <f t="shared" si="2"/>
        <v>12.764418107903266</v>
      </c>
      <c r="F24" s="7">
        <f t="shared" si="3"/>
        <v>3.7050000000000018</v>
      </c>
    </row>
    <row r="25" spans="2:6" ht="15.75" x14ac:dyDescent="0.25">
      <c r="B25" s="6">
        <v>55</v>
      </c>
      <c r="C25" s="6">
        <v>36</v>
      </c>
      <c r="D25" s="6">
        <v>32.225999999999999</v>
      </c>
      <c r="E25" s="7">
        <f t="shared" si="2"/>
        <v>11.711040774529886</v>
      </c>
      <c r="F25" s="7">
        <f t="shared" si="3"/>
        <v>3.7740000000000009</v>
      </c>
    </row>
    <row r="26" spans="2:6" ht="15.75" x14ac:dyDescent="0.25">
      <c r="B26" s="6">
        <v>60</v>
      </c>
      <c r="C26" s="6">
        <v>39.277000000000001</v>
      </c>
      <c r="D26" s="6">
        <v>35.426000000000002</v>
      </c>
      <c r="E26" s="7">
        <f t="shared" si="2"/>
        <v>10.870547055834695</v>
      </c>
      <c r="F26" s="7">
        <f t="shared" si="3"/>
        <v>3.8509999999999991</v>
      </c>
    </row>
    <row r="27" spans="2:6" ht="15.75" x14ac:dyDescent="0.25">
      <c r="B27" s="6">
        <v>65</v>
      </c>
      <c r="C27" s="6">
        <v>42.524000000000001</v>
      </c>
      <c r="D27" s="6">
        <v>38.396000000000001</v>
      </c>
      <c r="E27" s="7">
        <f t="shared" si="2"/>
        <v>10.751119908323783</v>
      </c>
      <c r="F27" s="7">
        <f t="shared" si="3"/>
        <v>4.1280000000000001</v>
      </c>
    </row>
    <row r="28" spans="2:6" ht="15.75" x14ac:dyDescent="0.25">
      <c r="B28" s="6">
        <v>70</v>
      </c>
      <c r="C28" s="6">
        <v>45.795999999999999</v>
      </c>
      <c r="D28" s="6">
        <v>41.596000000000004</v>
      </c>
      <c r="E28" s="7">
        <f t="shared" si="2"/>
        <v>10.097124723531097</v>
      </c>
      <c r="F28" s="7">
        <f t="shared" si="3"/>
        <v>4.1999999999999957</v>
      </c>
    </row>
    <row r="29" spans="2:6" ht="15.75" x14ac:dyDescent="0.25">
      <c r="B29" s="6">
        <v>75</v>
      </c>
      <c r="C29" s="6">
        <v>49.063000000000002</v>
      </c>
      <c r="D29" s="6">
        <v>44.795999999999999</v>
      </c>
      <c r="E29" s="7">
        <f t="shared" si="2"/>
        <v>9.5254040539333928</v>
      </c>
      <c r="F29" s="7">
        <f t="shared" si="3"/>
        <v>4.267000000000003</v>
      </c>
    </row>
    <row r="30" spans="2:6" ht="15.75" x14ac:dyDescent="0.25">
      <c r="B30" s="1"/>
      <c r="C30" s="1"/>
      <c r="D30" s="8" t="s">
        <v>9</v>
      </c>
      <c r="E30" s="7">
        <f>AVERAGE(E20:E29)</f>
        <v>13.339660851439177</v>
      </c>
      <c r="F30" s="7">
        <f>AVERAGE(F20:F29)</f>
        <v>3.7842000000000007</v>
      </c>
    </row>
    <row r="33" spans="2:6" ht="15.75" x14ac:dyDescent="0.25">
      <c r="B33" s="2" t="s">
        <v>11</v>
      </c>
      <c r="C33" s="3" t="s">
        <v>1</v>
      </c>
      <c r="D33" s="4" t="s">
        <v>2</v>
      </c>
      <c r="E33" s="3" t="s">
        <v>3</v>
      </c>
      <c r="F33" s="3" t="s">
        <v>4</v>
      </c>
    </row>
    <row r="34" spans="2:6" ht="18.75" x14ac:dyDescent="0.25">
      <c r="B34" s="4" t="s">
        <v>5</v>
      </c>
      <c r="C34" s="3" t="s">
        <v>6</v>
      </c>
      <c r="D34" s="3" t="s">
        <v>7</v>
      </c>
      <c r="E34" s="5" t="s">
        <v>8</v>
      </c>
      <c r="F34" s="3" t="s">
        <v>6</v>
      </c>
    </row>
    <row r="35" spans="2:6" ht="15.75" x14ac:dyDescent="0.25">
      <c r="B35" s="6">
        <v>30</v>
      </c>
      <c r="C35" s="6">
        <v>19.672999999999998</v>
      </c>
      <c r="D35" s="6">
        <v>15.996</v>
      </c>
      <c r="E35" s="7">
        <f>ABS((D35-C35)/D35)*100</f>
        <v>22.986996749187284</v>
      </c>
      <c r="F35" s="7">
        <f>ABS(C35-D35)</f>
        <v>3.6769999999999978</v>
      </c>
    </row>
    <row r="36" spans="2:6" ht="15.75" x14ac:dyDescent="0.25">
      <c r="B36" s="6">
        <v>35</v>
      </c>
      <c r="C36" s="6">
        <v>22.952000000000002</v>
      </c>
      <c r="D36" s="6">
        <v>19.195999999999998</v>
      </c>
      <c r="E36" s="7">
        <f t="shared" ref="E36:E44" si="4">ABS((D36-C36)/D36)*100</f>
        <v>19.566576370077122</v>
      </c>
      <c r="F36" s="7">
        <f t="shared" ref="F36:F44" si="5">ABS(C36-D36)</f>
        <v>3.7560000000000038</v>
      </c>
    </row>
    <row r="37" spans="2:6" ht="15.75" x14ac:dyDescent="0.25">
      <c r="B37" s="6">
        <v>40</v>
      </c>
      <c r="C37" s="6">
        <v>26.224</v>
      </c>
      <c r="D37" s="6">
        <v>22.395999999999997</v>
      </c>
      <c r="E37" s="7">
        <f t="shared" si="4"/>
        <v>17.092337917485281</v>
      </c>
      <c r="F37" s="7">
        <f t="shared" si="5"/>
        <v>3.828000000000003</v>
      </c>
    </row>
    <row r="38" spans="2:6" ht="15.75" x14ac:dyDescent="0.25">
      <c r="B38" s="6">
        <v>45</v>
      </c>
      <c r="C38" s="6">
        <v>29.498000000000001</v>
      </c>
      <c r="D38" s="6">
        <v>25.825999999999997</v>
      </c>
      <c r="E38" s="7">
        <f t="shared" si="4"/>
        <v>14.21822969100908</v>
      </c>
      <c r="F38" s="7">
        <f t="shared" si="5"/>
        <v>3.6720000000000041</v>
      </c>
    </row>
    <row r="39" spans="2:6" ht="15.75" x14ac:dyDescent="0.25">
      <c r="B39" s="6">
        <v>50</v>
      </c>
      <c r="C39" s="6">
        <v>32.762</v>
      </c>
      <c r="D39" s="6">
        <v>29.026</v>
      </c>
      <c r="E39" s="7">
        <f t="shared" si="4"/>
        <v>12.871218907186663</v>
      </c>
      <c r="F39" s="7">
        <f t="shared" si="5"/>
        <v>3.7360000000000007</v>
      </c>
    </row>
    <row r="40" spans="2:6" ht="15.75" x14ac:dyDescent="0.25">
      <c r="B40" s="6">
        <v>55</v>
      </c>
      <c r="C40" s="6">
        <v>36.036999999999999</v>
      </c>
      <c r="D40" s="6">
        <v>32.225999999999999</v>
      </c>
      <c r="E40" s="7">
        <f t="shared" si="4"/>
        <v>11.825854899770372</v>
      </c>
      <c r="F40" s="7">
        <f t="shared" si="5"/>
        <v>3.8109999999999999</v>
      </c>
    </row>
    <row r="41" spans="2:6" ht="15.75" x14ac:dyDescent="0.25">
      <c r="B41" s="6">
        <v>60</v>
      </c>
      <c r="C41" s="6">
        <v>39.314999999999998</v>
      </c>
      <c r="D41" s="6">
        <v>35.426000000000002</v>
      </c>
      <c r="E41" s="7">
        <f t="shared" si="4"/>
        <v>10.977812905775407</v>
      </c>
      <c r="F41" s="7">
        <f t="shared" si="5"/>
        <v>3.8889999999999958</v>
      </c>
    </row>
    <row r="42" spans="2:6" ht="15.75" x14ac:dyDescent="0.25">
      <c r="B42" s="6">
        <v>65</v>
      </c>
      <c r="C42" s="6">
        <v>42.564</v>
      </c>
      <c r="D42" s="6">
        <v>38.626000000000005</v>
      </c>
      <c r="E42" s="7">
        <f t="shared" si="4"/>
        <v>10.195205302128088</v>
      </c>
      <c r="F42" s="7">
        <f t="shared" si="5"/>
        <v>3.9379999999999953</v>
      </c>
    </row>
    <row r="43" spans="2:6" ht="15.75" x14ac:dyDescent="0.25">
      <c r="B43" s="6">
        <v>70</v>
      </c>
      <c r="C43" s="6">
        <v>45.843000000000004</v>
      </c>
      <c r="D43" s="6">
        <v>41.826000000000001</v>
      </c>
      <c r="E43" s="7">
        <f t="shared" si="4"/>
        <v>9.6040740209439175</v>
      </c>
      <c r="F43" s="7">
        <f t="shared" si="5"/>
        <v>4.017000000000003</v>
      </c>
    </row>
    <row r="44" spans="2:6" ht="15.75" x14ac:dyDescent="0.25">
      <c r="B44" s="6">
        <v>75</v>
      </c>
      <c r="C44" s="6">
        <v>49.113</v>
      </c>
      <c r="D44" s="6">
        <v>45.026000000000003</v>
      </c>
      <c r="E44" s="7">
        <f t="shared" si="4"/>
        <v>9.0769777461910817</v>
      </c>
      <c r="F44" s="7">
        <f t="shared" si="5"/>
        <v>4.0869999999999962</v>
      </c>
    </row>
    <row r="45" spans="2:6" ht="15.75" x14ac:dyDescent="0.25">
      <c r="B45" s="1"/>
      <c r="C45" s="1"/>
      <c r="D45" s="8" t="s">
        <v>9</v>
      </c>
      <c r="E45" s="7">
        <f>AVERAGE(E35:E44)</f>
        <v>13.841528450975431</v>
      </c>
      <c r="F45" s="7">
        <f>AVERAGE(F35:F44)</f>
        <v>3.8411</v>
      </c>
    </row>
    <row r="48" spans="2:6" ht="15.75" x14ac:dyDescent="0.25">
      <c r="B48" s="2" t="s">
        <v>12</v>
      </c>
      <c r="C48" s="3" t="s">
        <v>1</v>
      </c>
      <c r="D48" s="4" t="s">
        <v>2</v>
      </c>
      <c r="E48" s="3" t="s">
        <v>3</v>
      </c>
      <c r="F48" s="3" t="s">
        <v>4</v>
      </c>
    </row>
    <row r="49" spans="2:6" ht="18.75" x14ac:dyDescent="0.25">
      <c r="B49" s="4" t="s">
        <v>5</v>
      </c>
      <c r="C49" s="3" t="s">
        <v>6</v>
      </c>
      <c r="D49" s="3" t="s">
        <v>7</v>
      </c>
      <c r="E49" s="5" t="s">
        <v>8</v>
      </c>
      <c r="F49" s="3" t="s">
        <v>6</v>
      </c>
    </row>
    <row r="50" spans="2:6" ht="15.75" x14ac:dyDescent="0.25">
      <c r="B50" s="6">
        <v>30</v>
      </c>
      <c r="C50" s="6">
        <v>19.626999999999999</v>
      </c>
      <c r="D50" s="6">
        <v>16.686</v>
      </c>
      <c r="E50" s="7">
        <f>ABS((D50-C50)/D50)*100</f>
        <v>17.625554356945937</v>
      </c>
      <c r="F50" s="7">
        <f>ABS(C50-D50)</f>
        <v>2.9409999999999989</v>
      </c>
    </row>
    <row r="51" spans="2:6" ht="15.75" x14ac:dyDescent="0.25">
      <c r="B51" s="6">
        <v>35</v>
      </c>
      <c r="C51" s="6">
        <v>22.9</v>
      </c>
      <c r="D51" s="6">
        <v>19.885999999999999</v>
      </c>
      <c r="E51" s="7">
        <f t="shared" ref="E51:E59" si="6">ABS((D51-C51)/D51)*100</f>
        <v>15.156391431157596</v>
      </c>
      <c r="F51" s="7">
        <f t="shared" ref="F51:F59" si="7">ABS(C51-D51)</f>
        <v>3.0139999999999993</v>
      </c>
    </row>
    <row r="52" spans="2:6" ht="15.75" x14ac:dyDescent="0.25">
      <c r="B52" s="6">
        <v>40</v>
      </c>
      <c r="C52" s="6">
        <v>26.16</v>
      </c>
      <c r="D52" s="6">
        <v>23.315999999999999</v>
      </c>
      <c r="E52" s="7">
        <f t="shared" si="6"/>
        <v>12.197632527020078</v>
      </c>
      <c r="F52" s="7">
        <f t="shared" si="7"/>
        <v>2.8440000000000012</v>
      </c>
    </row>
    <row r="53" spans="2:6" ht="15.75" x14ac:dyDescent="0.25">
      <c r="B53" s="6">
        <v>45</v>
      </c>
      <c r="C53" s="6">
        <v>29.428000000000001</v>
      </c>
      <c r="D53" s="6">
        <v>26.285999999999998</v>
      </c>
      <c r="E53" s="7">
        <f t="shared" si="6"/>
        <v>11.95313094422888</v>
      </c>
      <c r="F53" s="7">
        <f t="shared" si="7"/>
        <v>3.142000000000003</v>
      </c>
    </row>
    <row r="54" spans="2:6" ht="15.75" x14ac:dyDescent="0.25">
      <c r="B54" s="6">
        <v>50</v>
      </c>
      <c r="C54" s="6">
        <v>32.685000000000002</v>
      </c>
      <c r="D54" s="6">
        <v>29.486000000000001</v>
      </c>
      <c r="E54" s="7">
        <f t="shared" si="6"/>
        <v>10.849216577358751</v>
      </c>
      <c r="F54" s="7">
        <f t="shared" si="7"/>
        <v>3.1990000000000016</v>
      </c>
    </row>
    <row r="55" spans="2:6" ht="15.75" x14ac:dyDescent="0.25">
      <c r="B55" s="6">
        <v>55</v>
      </c>
      <c r="C55" s="6">
        <v>35.950000000000003</v>
      </c>
      <c r="D55" s="6">
        <v>32.686</v>
      </c>
      <c r="E55" s="7">
        <f t="shared" si="6"/>
        <v>9.9859266964449702</v>
      </c>
      <c r="F55" s="7">
        <f t="shared" si="7"/>
        <v>3.2640000000000029</v>
      </c>
    </row>
    <row r="56" spans="2:6" ht="15.75" x14ac:dyDescent="0.25">
      <c r="B56" s="6">
        <v>60</v>
      </c>
      <c r="C56" s="6">
        <v>39.222999999999999</v>
      </c>
      <c r="D56" s="6">
        <v>35.886000000000003</v>
      </c>
      <c r="E56" s="7">
        <f t="shared" si="6"/>
        <v>9.2988909323970237</v>
      </c>
      <c r="F56" s="7">
        <f t="shared" si="7"/>
        <v>3.3369999999999962</v>
      </c>
    </row>
    <row r="57" spans="2:6" ht="15.75" x14ac:dyDescent="0.25">
      <c r="B57" s="6">
        <v>65</v>
      </c>
      <c r="C57" s="6">
        <v>42.463000000000001</v>
      </c>
      <c r="D57" s="6">
        <v>39.086000000000006</v>
      </c>
      <c r="E57" s="7">
        <f t="shared" si="6"/>
        <v>8.6399222227907568</v>
      </c>
      <c r="F57" s="7">
        <f t="shared" si="7"/>
        <v>3.3769999999999953</v>
      </c>
    </row>
    <row r="58" spans="2:6" ht="15.75" x14ac:dyDescent="0.25">
      <c r="B58" s="6">
        <v>70</v>
      </c>
      <c r="C58" s="6">
        <v>45.732999999999997</v>
      </c>
      <c r="D58" s="6">
        <v>42.286000000000001</v>
      </c>
      <c r="E58" s="7">
        <f t="shared" si="6"/>
        <v>8.1516341105803232</v>
      </c>
      <c r="F58" s="7">
        <f t="shared" si="7"/>
        <v>3.4469999999999956</v>
      </c>
    </row>
    <row r="59" spans="2:6" ht="15.75" x14ac:dyDescent="0.25">
      <c r="B59" s="6">
        <v>75</v>
      </c>
      <c r="C59" s="6">
        <v>48.997</v>
      </c>
      <c r="D59" s="6">
        <v>45.486000000000004</v>
      </c>
      <c r="E59" s="7">
        <f t="shared" si="6"/>
        <v>7.7188585498834703</v>
      </c>
      <c r="F59" s="7">
        <f t="shared" si="7"/>
        <v>3.5109999999999957</v>
      </c>
    </row>
    <row r="60" spans="2:6" ht="15.75" x14ac:dyDescent="0.25">
      <c r="B60" s="1"/>
      <c r="C60" s="1"/>
      <c r="D60" s="8" t="s">
        <v>9</v>
      </c>
      <c r="E60" s="7">
        <f>AVERAGE(E50:E59)</f>
        <v>11.157715834880777</v>
      </c>
      <c r="F60" s="7">
        <f>AVERAGE(F50:F59)</f>
        <v>3.2075999999999993</v>
      </c>
    </row>
    <row r="63" spans="2:6" ht="15.75" x14ac:dyDescent="0.25">
      <c r="B63" s="2" t="s">
        <v>13</v>
      </c>
      <c r="C63" s="3" t="s">
        <v>1</v>
      </c>
      <c r="D63" s="4" t="s">
        <v>2</v>
      </c>
      <c r="E63" s="3" t="s">
        <v>3</v>
      </c>
      <c r="F63" s="3" t="s">
        <v>4</v>
      </c>
    </row>
    <row r="64" spans="2:6" ht="18.75" x14ac:dyDescent="0.25">
      <c r="B64" s="4" t="s">
        <v>5</v>
      </c>
      <c r="C64" s="3" t="s">
        <v>6</v>
      </c>
      <c r="D64" s="3" t="s">
        <v>7</v>
      </c>
      <c r="E64" s="5" t="s">
        <v>8</v>
      </c>
      <c r="F64" s="3" t="s">
        <v>6</v>
      </c>
    </row>
    <row r="65" spans="2:6" ht="15.75" x14ac:dyDescent="0.25">
      <c r="B65" s="6">
        <v>30</v>
      </c>
      <c r="C65" s="6">
        <v>19.626999999999999</v>
      </c>
      <c r="D65" s="6">
        <v>15.546000000000001</v>
      </c>
      <c r="E65" s="7">
        <f>ABS((D65-C65)/D65)*100</f>
        <v>26.251125691496192</v>
      </c>
      <c r="F65" s="7">
        <f>ABS(C65-D65)</f>
        <v>4.0809999999999977</v>
      </c>
    </row>
    <row r="66" spans="2:6" ht="15.75" x14ac:dyDescent="0.25">
      <c r="B66" s="6">
        <v>35</v>
      </c>
      <c r="C66" s="6">
        <v>22.898</v>
      </c>
      <c r="D66" s="6">
        <v>18.515999999999998</v>
      </c>
      <c r="E66" s="7">
        <f t="shared" ref="E66:E74" si="8">ABS((D66-C66)/D66)*100</f>
        <v>23.666018578526689</v>
      </c>
      <c r="F66" s="7">
        <f t="shared" ref="F66:F74" si="9">ABS(C66-D66)</f>
        <v>4.3820000000000014</v>
      </c>
    </row>
    <row r="67" spans="2:6" ht="15.75" x14ac:dyDescent="0.25">
      <c r="B67" s="6">
        <v>40</v>
      </c>
      <c r="C67" s="6">
        <v>26.16</v>
      </c>
      <c r="D67" s="6">
        <v>21.945999999999998</v>
      </c>
      <c r="E67" s="7">
        <f t="shared" si="8"/>
        <v>19.201676843160499</v>
      </c>
      <c r="F67" s="7">
        <f t="shared" si="9"/>
        <v>4.2140000000000022</v>
      </c>
    </row>
    <row r="68" spans="2:6" ht="15.75" x14ac:dyDescent="0.25">
      <c r="B68" s="6">
        <v>45</v>
      </c>
      <c r="C68" s="6">
        <v>29.43</v>
      </c>
      <c r="D68" s="6">
        <v>25.145999999999997</v>
      </c>
      <c r="E68" s="7">
        <f t="shared" si="8"/>
        <v>17.03650680028634</v>
      </c>
      <c r="F68" s="7">
        <f t="shared" si="9"/>
        <v>4.2840000000000025</v>
      </c>
    </row>
    <row r="69" spans="2:6" ht="15.75" x14ac:dyDescent="0.25">
      <c r="B69" s="6">
        <v>50</v>
      </c>
      <c r="C69" s="6">
        <v>32.686</v>
      </c>
      <c r="D69" s="6">
        <v>28.346</v>
      </c>
      <c r="E69" s="7">
        <f t="shared" si="8"/>
        <v>15.310802229591477</v>
      </c>
      <c r="F69" s="7">
        <f t="shared" si="9"/>
        <v>4.34</v>
      </c>
    </row>
    <row r="70" spans="2:6" ht="15.75" x14ac:dyDescent="0.25">
      <c r="B70" s="6">
        <v>55</v>
      </c>
      <c r="C70" s="6">
        <v>35.954000000000001</v>
      </c>
      <c r="D70" s="6">
        <v>31.535999999999998</v>
      </c>
      <c r="E70" s="7">
        <f t="shared" si="8"/>
        <v>14.009386098427203</v>
      </c>
      <c r="F70" s="7">
        <f t="shared" si="9"/>
        <v>4.4180000000000028</v>
      </c>
    </row>
    <row r="71" spans="2:6" ht="15.75" x14ac:dyDescent="0.25">
      <c r="B71" s="6">
        <v>60</v>
      </c>
      <c r="C71" s="6">
        <v>39.222999999999999</v>
      </c>
      <c r="D71" s="6">
        <v>34.736000000000004</v>
      </c>
      <c r="E71" s="7">
        <f t="shared" si="8"/>
        <v>12.917434362045125</v>
      </c>
      <c r="F71" s="7">
        <f t="shared" si="9"/>
        <v>4.4869999999999948</v>
      </c>
    </row>
    <row r="72" spans="2:6" ht="15.75" x14ac:dyDescent="0.25">
      <c r="B72" s="6">
        <v>65</v>
      </c>
      <c r="C72" s="6">
        <v>42.463000000000001</v>
      </c>
      <c r="D72" s="6">
        <v>37.716000000000001</v>
      </c>
      <c r="E72" s="7">
        <f t="shared" si="8"/>
        <v>12.586170325591262</v>
      </c>
      <c r="F72" s="7">
        <f t="shared" si="9"/>
        <v>4.7469999999999999</v>
      </c>
    </row>
    <row r="73" spans="2:6" ht="15.75" x14ac:dyDescent="0.25">
      <c r="B73" s="6">
        <v>70</v>
      </c>
      <c r="C73" s="6">
        <v>45.734999999999999</v>
      </c>
      <c r="D73" s="6">
        <v>41.136000000000003</v>
      </c>
      <c r="E73" s="7">
        <f t="shared" si="8"/>
        <v>11.179988331388556</v>
      </c>
      <c r="F73" s="7">
        <f t="shared" si="9"/>
        <v>4.5989999999999966</v>
      </c>
    </row>
    <row r="74" spans="2:6" ht="15.75" x14ac:dyDescent="0.25">
      <c r="B74" s="6">
        <v>75</v>
      </c>
      <c r="C74" s="6">
        <v>48.997</v>
      </c>
      <c r="D74" s="6">
        <v>44.116</v>
      </c>
      <c r="E74" s="7">
        <f t="shared" si="8"/>
        <v>11.064013056487443</v>
      </c>
      <c r="F74" s="7">
        <f t="shared" si="9"/>
        <v>4.8810000000000002</v>
      </c>
    </row>
    <row r="75" spans="2:6" ht="15.75" x14ac:dyDescent="0.25">
      <c r="B75" s="1"/>
      <c r="C75" s="1"/>
      <c r="D75" s="8" t="s">
        <v>9</v>
      </c>
      <c r="E75" s="7">
        <f>AVERAGE(E65:E74)</f>
        <v>16.322312231700078</v>
      </c>
      <c r="F75" s="7">
        <f>AVERAGE(F65:F74)</f>
        <v>4.4432999999999998</v>
      </c>
    </row>
    <row r="78" spans="2:6" ht="15.75" x14ac:dyDescent="0.25">
      <c r="B78" s="2" t="s">
        <v>14</v>
      </c>
      <c r="C78" s="3" t="s">
        <v>1</v>
      </c>
      <c r="D78" s="4" t="s">
        <v>2</v>
      </c>
      <c r="E78" s="3" t="s">
        <v>3</v>
      </c>
      <c r="F78" s="3" t="s">
        <v>4</v>
      </c>
    </row>
    <row r="79" spans="2:6" ht="18.75" x14ac:dyDescent="0.25">
      <c r="B79" s="4" t="s">
        <v>5</v>
      </c>
      <c r="C79" s="3" t="s">
        <v>6</v>
      </c>
      <c r="D79" s="3" t="s">
        <v>7</v>
      </c>
      <c r="E79" s="5" t="s">
        <v>8</v>
      </c>
      <c r="F79" s="3" t="s">
        <v>6</v>
      </c>
    </row>
    <row r="80" spans="2:6" ht="15.75" x14ac:dyDescent="0.25">
      <c r="B80" s="6">
        <v>30</v>
      </c>
      <c r="C80" s="6">
        <v>19.707999999999998</v>
      </c>
      <c r="D80" s="6">
        <v>17.145999999999997</v>
      </c>
      <c r="E80" s="7">
        <f>ABS((D80-C80)/D80)*100</f>
        <v>14.942260585559323</v>
      </c>
      <c r="F80" s="7">
        <f>ABS(C80-D80)</f>
        <v>2.5620000000000012</v>
      </c>
    </row>
    <row r="81" spans="2:6" ht="15.75" x14ac:dyDescent="0.25">
      <c r="B81" s="6">
        <v>35</v>
      </c>
      <c r="C81" s="6">
        <v>22.992999999999999</v>
      </c>
      <c r="D81" s="6">
        <v>20.346</v>
      </c>
      <c r="E81" s="7">
        <f t="shared" ref="E81:E89" si="10">ABS((D81-C81)/D81)*100</f>
        <v>13.009928241423369</v>
      </c>
      <c r="F81" s="7">
        <f t="shared" ref="F81:F89" si="11">ABS(C81-D81)</f>
        <v>2.6469999999999985</v>
      </c>
    </row>
    <row r="82" spans="2:6" ht="15.75" x14ac:dyDescent="0.25">
      <c r="B82" s="6">
        <v>40</v>
      </c>
      <c r="C82" s="6">
        <v>26.268000000000001</v>
      </c>
      <c r="D82" s="6">
        <v>23.765999999999998</v>
      </c>
      <c r="E82" s="7">
        <f t="shared" si="10"/>
        <v>10.527644534208545</v>
      </c>
      <c r="F82" s="7">
        <f t="shared" si="11"/>
        <v>2.5020000000000024</v>
      </c>
    </row>
    <row r="83" spans="2:6" ht="15.75" x14ac:dyDescent="0.25">
      <c r="B83" s="6">
        <v>45</v>
      </c>
      <c r="C83" s="6">
        <v>29.55</v>
      </c>
      <c r="D83" s="6">
        <v>26.965999999999998</v>
      </c>
      <c r="E83" s="7">
        <f t="shared" si="10"/>
        <v>9.5824371430690629</v>
      </c>
      <c r="F83" s="7">
        <f t="shared" si="11"/>
        <v>2.5840000000000032</v>
      </c>
    </row>
    <row r="84" spans="2:6" ht="15.75" x14ac:dyDescent="0.25">
      <c r="B84" s="6">
        <v>50</v>
      </c>
      <c r="C84" s="6">
        <v>32.820999999999998</v>
      </c>
      <c r="D84" s="6">
        <v>30.166</v>
      </c>
      <c r="E84" s="7">
        <f t="shared" si="10"/>
        <v>8.8012994762315113</v>
      </c>
      <c r="F84" s="7">
        <f t="shared" si="11"/>
        <v>2.6549999999999976</v>
      </c>
    </row>
    <row r="85" spans="2:6" ht="15.75" x14ac:dyDescent="0.25">
      <c r="B85" s="6">
        <v>55</v>
      </c>
      <c r="C85" s="6">
        <v>36.098999999999997</v>
      </c>
      <c r="D85" s="6">
        <v>33.366</v>
      </c>
      <c r="E85" s="7">
        <f t="shared" si="10"/>
        <v>8.1909728466103129</v>
      </c>
      <c r="F85" s="7">
        <f t="shared" si="11"/>
        <v>2.732999999999997</v>
      </c>
    </row>
    <row r="86" spans="2:6" ht="15.75" x14ac:dyDescent="0.25">
      <c r="B86" s="6">
        <v>60</v>
      </c>
      <c r="C86" s="6">
        <v>39.384</v>
      </c>
      <c r="D86" s="6">
        <v>36.566000000000003</v>
      </c>
      <c r="E86" s="7">
        <f t="shared" si="10"/>
        <v>7.7066127003226974</v>
      </c>
      <c r="F86" s="7">
        <f t="shared" si="11"/>
        <v>2.8179999999999978</v>
      </c>
    </row>
    <row r="87" spans="2:6" ht="15.75" x14ac:dyDescent="0.25">
      <c r="B87" s="6">
        <v>65</v>
      </c>
      <c r="C87" s="6">
        <v>42.636000000000003</v>
      </c>
      <c r="D87" s="6">
        <v>39.996000000000002</v>
      </c>
      <c r="E87" s="7">
        <f t="shared" si="10"/>
        <v>6.6006600660066015</v>
      </c>
      <c r="F87" s="7">
        <f t="shared" si="11"/>
        <v>2.6400000000000006</v>
      </c>
    </row>
    <row r="88" spans="2:6" ht="15.75" x14ac:dyDescent="0.25">
      <c r="B88" s="6">
        <v>70</v>
      </c>
      <c r="C88" s="6">
        <v>45.918999999999997</v>
      </c>
      <c r="D88" s="6">
        <v>43.196000000000005</v>
      </c>
      <c r="E88" s="7">
        <f t="shared" si="10"/>
        <v>6.3038244281877747</v>
      </c>
      <c r="F88" s="7">
        <f t="shared" si="11"/>
        <v>2.7229999999999919</v>
      </c>
    </row>
    <row r="89" spans="2:6" ht="15.75" x14ac:dyDescent="0.25">
      <c r="B89" s="6">
        <v>75</v>
      </c>
      <c r="C89" s="6">
        <v>49.195999999999998</v>
      </c>
      <c r="D89" s="6">
        <v>46.626000000000005</v>
      </c>
      <c r="E89" s="7">
        <f t="shared" si="10"/>
        <v>5.5119461244798886</v>
      </c>
      <c r="F89" s="7">
        <f t="shared" si="11"/>
        <v>2.5699999999999932</v>
      </c>
    </row>
    <row r="90" spans="2:6" ht="15.75" x14ac:dyDescent="0.25">
      <c r="B90" s="1"/>
      <c r="C90" s="1"/>
      <c r="D90" s="8" t="s">
        <v>9</v>
      </c>
      <c r="E90" s="7">
        <f>AVERAGE(E80:E89)</f>
        <v>9.1177586146099081</v>
      </c>
      <c r="F90" s="7">
        <f>AVERAGE(F80:F89)</f>
        <v>2.6433999999999984</v>
      </c>
    </row>
    <row r="93" spans="2:6" ht="15.75" x14ac:dyDescent="0.25">
      <c r="B93" s="2" t="s">
        <v>15</v>
      </c>
      <c r="C93" s="3" t="s">
        <v>1</v>
      </c>
      <c r="D93" s="4" t="s">
        <v>2</v>
      </c>
      <c r="E93" s="3" t="s">
        <v>3</v>
      </c>
      <c r="F93" s="3" t="s">
        <v>4</v>
      </c>
    </row>
    <row r="94" spans="2:6" ht="18.75" x14ac:dyDescent="0.25">
      <c r="B94" s="4" t="s">
        <v>5</v>
      </c>
      <c r="C94" s="3" t="s">
        <v>6</v>
      </c>
      <c r="D94" s="3" t="s">
        <v>7</v>
      </c>
      <c r="E94" s="5" t="s">
        <v>8</v>
      </c>
      <c r="F94" s="3" t="s">
        <v>6</v>
      </c>
    </row>
    <row r="95" spans="2:6" ht="15.75" x14ac:dyDescent="0.25">
      <c r="B95" s="6">
        <v>30</v>
      </c>
      <c r="C95" s="6">
        <v>19.638000000000002</v>
      </c>
      <c r="D95" s="6">
        <f xml:space="preserve"> 19.25-3.254</f>
        <v>15.996</v>
      </c>
      <c r="E95" s="7">
        <f t="shared" ref="E95:E104" si="12" xml:space="preserve"> ABS((D95-C95)/D95)*100</f>
        <v>22.768192048012008</v>
      </c>
      <c r="F95" s="7">
        <f t="shared" ref="F95:F104" si="13">ABS(C95-D95)</f>
        <v>3.6420000000000012</v>
      </c>
    </row>
    <row r="96" spans="2:6" ht="15.75" x14ac:dyDescent="0.25">
      <c r="B96" s="6">
        <v>35</v>
      </c>
      <c r="C96" s="6">
        <v>22.917000000000002</v>
      </c>
      <c r="D96" s="6">
        <v>18.965999999999998</v>
      </c>
      <c r="E96" s="7">
        <f t="shared" si="12"/>
        <v>20.832015185068041</v>
      </c>
      <c r="F96" s="7">
        <f t="shared" si="13"/>
        <v>3.9510000000000041</v>
      </c>
    </row>
    <row r="97" spans="2:6" ht="15.75" x14ac:dyDescent="0.25">
      <c r="B97" s="6">
        <v>40</v>
      </c>
      <c r="C97" s="6">
        <v>26.175000000000001</v>
      </c>
      <c r="D97" s="6">
        <v>22.166</v>
      </c>
      <c r="E97" s="7">
        <f t="shared" si="12"/>
        <v>18.086258233330327</v>
      </c>
      <c r="F97" s="7">
        <f t="shared" si="13"/>
        <v>4.0090000000000003</v>
      </c>
    </row>
    <row r="98" spans="2:6" ht="15.75" x14ac:dyDescent="0.25">
      <c r="B98" s="6">
        <v>45</v>
      </c>
      <c r="C98" s="6">
        <v>29.436</v>
      </c>
      <c r="D98" s="6">
        <v>25.366</v>
      </c>
      <c r="E98" s="7">
        <f t="shared" si="12"/>
        <v>16.045099739809196</v>
      </c>
      <c r="F98" s="7">
        <f t="shared" si="13"/>
        <v>4.07</v>
      </c>
    </row>
    <row r="99" spans="2:6" ht="15.75" x14ac:dyDescent="0.25">
      <c r="B99" s="6">
        <v>50</v>
      </c>
      <c r="C99" s="6">
        <v>32.697000000000003</v>
      </c>
      <c r="D99" s="6">
        <v>28.346</v>
      </c>
      <c r="E99" s="7">
        <f t="shared" si="12"/>
        <v>15.349608410357732</v>
      </c>
      <c r="F99" s="7">
        <f t="shared" si="13"/>
        <v>4.3510000000000026</v>
      </c>
    </row>
    <row r="100" spans="2:6" ht="15.75" x14ac:dyDescent="0.25">
      <c r="B100" s="6">
        <v>55</v>
      </c>
      <c r="C100" s="6">
        <v>35.965000000000003</v>
      </c>
      <c r="D100" s="6">
        <v>31.535999999999998</v>
      </c>
      <c r="E100" s="7">
        <f t="shared" si="12"/>
        <v>14.044266869609354</v>
      </c>
      <c r="F100" s="7">
        <f t="shared" si="13"/>
        <v>4.4290000000000056</v>
      </c>
    </row>
    <row r="101" spans="2:6" ht="15.75" x14ac:dyDescent="0.25">
      <c r="B101" s="6">
        <v>60</v>
      </c>
      <c r="C101" s="6">
        <v>39.24</v>
      </c>
      <c r="D101" s="6">
        <v>34.736000000000004</v>
      </c>
      <c r="E101" s="7">
        <f t="shared" si="12"/>
        <v>12.96637494242284</v>
      </c>
      <c r="F101" s="7">
        <f t="shared" si="13"/>
        <v>4.5039999999999978</v>
      </c>
    </row>
    <row r="102" spans="2:6" ht="15.75" x14ac:dyDescent="0.25">
      <c r="B102" s="6">
        <v>65</v>
      </c>
      <c r="C102" s="6">
        <v>42.476999999999997</v>
      </c>
      <c r="D102" s="6">
        <v>37.936</v>
      </c>
      <c r="E102" s="7">
        <f t="shared" si="12"/>
        <v>11.970160269928291</v>
      </c>
      <c r="F102" s="7">
        <f t="shared" si="13"/>
        <v>4.5409999999999968</v>
      </c>
    </row>
    <row r="103" spans="2:6" ht="15.75" x14ac:dyDescent="0.25">
      <c r="B103" s="6">
        <v>70</v>
      </c>
      <c r="C103" s="6">
        <v>45.761000000000003</v>
      </c>
      <c r="D103" s="6">
        <v>40.916000000000004</v>
      </c>
      <c r="E103" s="7">
        <f t="shared" si="12"/>
        <v>11.841333463681686</v>
      </c>
      <c r="F103" s="7">
        <f t="shared" si="13"/>
        <v>4.8449999999999989</v>
      </c>
    </row>
    <row r="104" spans="2:6" ht="15.75" x14ac:dyDescent="0.25">
      <c r="B104" s="6">
        <v>75</v>
      </c>
      <c r="C104" s="6">
        <v>49.015999999999998</v>
      </c>
      <c r="D104" s="6">
        <v>43.886000000000003</v>
      </c>
      <c r="E104" s="7">
        <f t="shared" si="12"/>
        <v>11.689377022284999</v>
      </c>
      <c r="F104" s="7">
        <f t="shared" si="13"/>
        <v>5.1299999999999955</v>
      </c>
    </row>
    <row r="105" spans="2:6" ht="15.75" x14ac:dyDescent="0.25">
      <c r="D105" s="8" t="s">
        <v>9</v>
      </c>
      <c r="E105" s="7">
        <f>AVERAGE(E95:E104)</f>
        <v>15.559268618450446</v>
      </c>
      <c r="F105" s="7">
        <f>AVERAGE(F95:F104)</f>
        <v>4.3472000000000008</v>
      </c>
    </row>
    <row r="108" spans="2:6" ht="15.75" x14ac:dyDescent="0.25">
      <c r="B108" s="2" t="s">
        <v>16</v>
      </c>
      <c r="C108" s="3" t="s">
        <v>1</v>
      </c>
      <c r="D108" s="4" t="s">
        <v>2</v>
      </c>
      <c r="E108" s="3" t="s">
        <v>3</v>
      </c>
      <c r="F108" s="3" t="s">
        <v>4</v>
      </c>
    </row>
    <row r="109" spans="2:6" ht="18.75" x14ac:dyDescent="0.25">
      <c r="B109" s="4" t="s">
        <v>5</v>
      </c>
      <c r="C109" s="3" t="s">
        <v>6</v>
      </c>
      <c r="D109" s="3" t="s">
        <v>7</v>
      </c>
      <c r="E109" s="5" t="s">
        <v>8</v>
      </c>
      <c r="F109" s="3" t="s">
        <v>6</v>
      </c>
    </row>
    <row r="110" spans="2:6" ht="15.75" x14ac:dyDescent="0.25">
      <c r="B110" s="6">
        <v>30</v>
      </c>
      <c r="C110" s="6">
        <v>19.661000000000001</v>
      </c>
      <c r="D110" s="6">
        <v>16.686</v>
      </c>
      <c r="E110" s="7">
        <f>ABS((D110-C110)/D110)*100</f>
        <v>17.829317991130296</v>
      </c>
      <c r="F110" s="7">
        <f>ABS(C110-D110)</f>
        <v>2.9750000000000014</v>
      </c>
    </row>
    <row r="111" spans="2:6" ht="15.75" x14ac:dyDescent="0.25">
      <c r="B111" s="6">
        <v>35</v>
      </c>
      <c r="C111" s="6">
        <v>22.946999999999999</v>
      </c>
      <c r="D111" s="6">
        <v>20.116</v>
      </c>
      <c r="E111" s="7">
        <f t="shared" ref="E111:E119" si="14">ABS((D111-C111)/D111)*100</f>
        <v>14.073374428315766</v>
      </c>
      <c r="F111" s="7">
        <f t="shared" ref="F111:F119" si="15">ABS(C111-D111)</f>
        <v>2.8309999999999995</v>
      </c>
    </row>
    <row r="112" spans="2:6" ht="15.75" x14ac:dyDescent="0.25">
      <c r="B112" s="6">
        <v>40</v>
      </c>
      <c r="C112" s="6">
        <v>26.209</v>
      </c>
      <c r="D112" s="6">
        <v>23.315999999999999</v>
      </c>
      <c r="E112" s="7">
        <f t="shared" si="14"/>
        <v>12.407788642991941</v>
      </c>
      <c r="F112" s="7">
        <f t="shared" si="15"/>
        <v>2.8930000000000007</v>
      </c>
    </row>
    <row r="113" spans="2:6" ht="15.75" x14ac:dyDescent="0.25">
      <c r="B113" s="6">
        <v>45</v>
      </c>
      <c r="C113" s="6">
        <v>29.484999999999999</v>
      </c>
      <c r="D113" s="6">
        <v>26.515999999999998</v>
      </c>
      <c r="E113" s="7">
        <f t="shared" si="14"/>
        <v>11.197013124151461</v>
      </c>
      <c r="F113" s="7">
        <f t="shared" si="15"/>
        <v>2.9690000000000012</v>
      </c>
    </row>
    <row r="114" spans="2:6" ht="15.75" x14ac:dyDescent="0.25">
      <c r="B114" s="6">
        <v>50</v>
      </c>
      <c r="C114" s="6">
        <v>32.755000000000003</v>
      </c>
      <c r="D114" s="6">
        <v>29.715999999999998</v>
      </c>
      <c r="E114" s="7">
        <f t="shared" si="14"/>
        <v>10.226813837663229</v>
      </c>
      <c r="F114" s="7">
        <f t="shared" si="15"/>
        <v>3.039000000000005</v>
      </c>
    </row>
    <row r="115" spans="2:6" ht="15.75" x14ac:dyDescent="0.25">
      <c r="B115" s="6">
        <v>55</v>
      </c>
      <c r="C115" s="6">
        <v>36.024000000000001</v>
      </c>
      <c r="D115" s="6">
        <v>32.916000000000004</v>
      </c>
      <c r="E115" s="7">
        <f t="shared" si="14"/>
        <v>9.4422165512212803</v>
      </c>
      <c r="F115" s="7">
        <f t="shared" si="15"/>
        <v>3.107999999999997</v>
      </c>
    </row>
    <row r="116" spans="2:6" ht="15.75" x14ac:dyDescent="0.25">
      <c r="B116" s="6">
        <v>60</v>
      </c>
      <c r="C116" s="6">
        <v>39.308</v>
      </c>
      <c r="D116" s="6">
        <v>36.116</v>
      </c>
      <c r="E116" s="7">
        <f t="shared" si="14"/>
        <v>8.838188060693323</v>
      </c>
      <c r="F116" s="7">
        <f t="shared" si="15"/>
        <v>3.1920000000000002</v>
      </c>
    </row>
    <row r="117" spans="2:6" ht="15.75" x14ac:dyDescent="0.25">
      <c r="B117" s="6">
        <v>65</v>
      </c>
      <c r="C117" s="6">
        <v>42.554000000000002</v>
      </c>
      <c r="D117" s="6">
        <v>39.316000000000003</v>
      </c>
      <c r="E117" s="7">
        <f t="shared" si="14"/>
        <v>8.2358327398514586</v>
      </c>
      <c r="F117" s="7">
        <f t="shared" si="15"/>
        <v>3.2379999999999995</v>
      </c>
    </row>
    <row r="118" spans="2:6" ht="15.75" x14ac:dyDescent="0.25">
      <c r="B118" s="6">
        <v>70</v>
      </c>
      <c r="C118" s="6">
        <v>45.826000000000001</v>
      </c>
      <c r="D118" s="6">
        <v>42.516000000000005</v>
      </c>
      <c r="E118" s="7">
        <f t="shared" si="14"/>
        <v>7.7853043560071375</v>
      </c>
      <c r="F118" s="7">
        <f t="shared" si="15"/>
        <v>3.3099999999999952</v>
      </c>
    </row>
    <row r="119" spans="2:6" ht="15.75" x14ac:dyDescent="0.25">
      <c r="B119" s="6">
        <v>75</v>
      </c>
      <c r="C119" s="6">
        <v>49.091999999999999</v>
      </c>
      <c r="D119" s="6">
        <v>45.716000000000001</v>
      </c>
      <c r="E119" s="7">
        <f t="shared" si="14"/>
        <v>7.3847230728847624</v>
      </c>
      <c r="F119" s="7">
        <f t="shared" si="15"/>
        <v>3.3759999999999977</v>
      </c>
    </row>
    <row r="120" spans="2:6" ht="15.75" x14ac:dyDescent="0.25">
      <c r="B120" s="1"/>
      <c r="C120" s="1"/>
      <c r="D120" s="8" t="s">
        <v>9</v>
      </c>
      <c r="E120" s="7">
        <f>AVERAGE(E110:E119)</f>
        <v>10.742057280491066</v>
      </c>
      <c r="F120" s="7">
        <f>AVERAGE(F110:F119)</f>
        <v>3.0930999999999997</v>
      </c>
    </row>
    <row r="123" spans="2:6" ht="15.75" x14ac:dyDescent="0.25">
      <c r="B123" s="2" t="s">
        <v>17</v>
      </c>
      <c r="C123" s="3" t="s">
        <v>1</v>
      </c>
      <c r="D123" s="4" t="s">
        <v>2</v>
      </c>
      <c r="E123" s="3" t="s">
        <v>3</v>
      </c>
      <c r="F123" s="3" t="s">
        <v>4</v>
      </c>
    </row>
    <row r="124" spans="2:6" ht="18.75" x14ac:dyDescent="0.25">
      <c r="B124" s="4" t="s">
        <v>5</v>
      </c>
      <c r="C124" s="3" t="s">
        <v>6</v>
      </c>
      <c r="D124" s="3" t="s">
        <v>7</v>
      </c>
      <c r="E124" s="5" t="s">
        <v>8</v>
      </c>
      <c r="F124" s="3" t="s">
        <v>6</v>
      </c>
    </row>
    <row r="125" spans="2:6" ht="15.75" x14ac:dyDescent="0.25">
      <c r="B125" s="6">
        <v>30</v>
      </c>
      <c r="C125" s="6">
        <v>19.661999999999999</v>
      </c>
      <c r="D125" s="6">
        <v>16.545999999999999</v>
      </c>
      <c r="E125" s="7">
        <f>ABS((D125-C125)/D125)*100</f>
        <v>18.832346186389458</v>
      </c>
      <c r="F125" s="7">
        <f>ABS(C125-D125)</f>
        <v>3.1159999999999997</v>
      </c>
    </row>
    <row r="126" spans="2:6" ht="15.75" x14ac:dyDescent="0.25">
      <c r="B126" s="6">
        <v>35</v>
      </c>
      <c r="C126" s="6">
        <v>22.945</v>
      </c>
      <c r="D126" s="6">
        <v>19.885999999999999</v>
      </c>
      <c r="E126" s="7">
        <f t="shared" ref="E126:E134" si="16">ABS((D126-C126)/D126)*100</f>
        <v>15.3826812833149</v>
      </c>
      <c r="F126" s="7">
        <f t="shared" ref="F126:F134" si="17">ABS(C126-D126)</f>
        <v>3.0590000000000011</v>
      </c>
    </row>
    <row r="127" spans="2:6" ht="15.75" x14ac:dyDescent="0.25">
      <c r="B127" s="6">
        <v>40</v>
      </c>
      <c r="C127" s="6">
        <v>26.213999999999999</v>
      </c>
      <c r="D127" s="6">
        <v>23.085999999999999</v>
      </c>
      <c r="E127" s="7">
        <f t="shared" si="16"/>
        <v>13.549337260677468</v>
      </c>
      <c r="F127" s="7">
        <f t="shared" si="17"/>
        <v>3.1280000000000001</v>
      </c>
    </row>
    <row r="128" spans="2:6" ht="15.75" x14ac:dyDescent="0.25">
      <c r="B128" s="6">
        <v>45</v>
      </c>
      <c r="C128" s="6">
        <v>29.486000000000001</v>
      </c>
      <c r="D128" s="6">
        <v>26.285999999999998</v>
      </c>
      <c r="E128" s="7">
        <f t="shared" si="16"/>
        <v>12.173780719774797</v>
      </c>
      <c r="F128" s="7">
        <f t="shared" si="17"/>
        <v>3.2000000000000028</v>
      </c>
    </row>
    <row r="129" spans="2:6" ht="15.75" x14ac:dyDescent="0.25">
      <c r="B129" s="6">
        <v>50</v>
      </c>
      <c r="C129" s="6">
        <v>32.746000000000002</v>
      </c>
      <c r="D129" s="6">
        <v>29.486000000000001</v>
      </c>
      <c r="E129" s="7">
        <f t="shared" si="16"/>
        <v>11.056094417689756</v>
      </c>
      <c r="F129" s="7">
        <f t="shared" si="17"/>
        <v>3.2600000000000016</v>
      </c>
    </row>
    <row r="130" spans="2:6" ht="15.75" x14ac:dyDescent="0.25">
      <c r="B130" s="6">
        <v>55</v>
      </c>
      <c r="C130" s="6">
        <v>36.024000000000001</v>
      </c>
      <c r="D130" s="6">
        <v>32.686</v>
      </c>
      <c r="E130" s="7">
        <f t="shared" si="16"/>
        <v>10.212323318852111</v>
      </c>
      <c r="F130" s="7">
        <f t="shared" si="17"/>
        <v>3.338000000000001</v>
      </c>
    </row>
    <row r="131" spans="2:6" ht="15.75" x14ac:dyDescent="0.25">
      <c r="B131" s="6">
        <v>60</v>
      </c>
      <c r="C131" s="6">
        <v>39.298000000000002</v>
      </c>
      <c r="D131" s="6">
        <v>35.886000000000003</v>
      </c>
      <c r="E131" s="7">
        <f t="shared" si="16"/>
        <v>9.507886083709522</v>
      </c>
      <c r="F131" s="7">
        <f t="shared" si="17"/>
        <v>3.411999999999999</v>
      </c>
    </row>
    <row r="132" spans="2:6" ht="15.75" x14ac:dyDescent="0.25">
      <c r="B132" s="6">
        <v>65</v>
      </c>
      <c r="C132" s="6">
        <v>42.533999999999999</v>
      </c>
      <c r="D132" s="6">
        <v>39.086000000000006</v>
      </c>
      <c r="E132" s="7">
        <f t="shared" si="16"/>
        <v>8.8215729417182427</v>
      </c>
      <c r="F132" s="7">
        <f t="shared" si="17"/>
        <v>3.4479999999999933</v>
      </c>
    </row>
    <row r="133" spans="2:6" ht="15.75" x14ac:dyDescent="0.25">
      <c r="B133" s="6">
        <v>70</v>
      </c>
      <c r="C133" s="6">
        <v>45.822000000000003</v>
      </c>
      <c r="D133" s="6">
        <v>42.286000000000001</v>
      </c>
      <c r="E133" s="7">
        <f t="shared" si="16"/>
        <v>8.3621056614482363</v>
      </c>
      <c r="F133" s="7">
        <f t="shared" si="17"/>
        <v>3.5360000000000014</v>
      </c>
    </row>
    <row r="134" spans="2:6" ht="15.75" x14ac:dyDescent="0.25">
      <c r="B134" s="6">
        <v>75</v>
      </c>
      <c r="C134" s="6">
        <v>49.082000000000001</v>
      </c>
      <c r="D134" s="6">
        <v>45.486000000000004</v>
      </c>
      <c r="E134" s="7">
        <f t="shared" si="16"/>
        <v>7.9057292353691162</v>
      </c>
      <c r="F134" s="7">
        <f t="shared" si="17"/>
        <v>3.5959999999999965</v>
      </c>
    </row>
    <row r="135" spans="2:6" ht="15.75" x14ac:dyDescent="0.25">
      <c r="B135" s="1"/>
      <c r="C135" s="1"/>
      <c r="D135" s="8" t="s">
        <v>9</v>
      </c>
      <c r="E135" s="7">
        <f>AVERAGE(E125:E134)</f>
        <v>11.580385710894362</v>
      </c>
      <c r="F135" s="7">
        <f>AVERAGE(F125:F134)</f>
        <v>3.3092999999999995</v>
      </c>
    </row>
    <row r="138" spans="2:6" ht="15.75" x14ac:dyDescent="0.25">
      <c r="B138" s="2" t="s">
        <v>18</v>
      </c>
      <c r="C138" s="3" t="s">
        <v>1</v>
      </c>
      <c r="D138" s="4" t="s">
        <v>2</v>
      </c>
      <c r="E138" s="3" t="s">
        <v>3</v>
      </c>
      <c r="F138" s="3" t="s">
        <v>4</v>
      </c>
    </row>
    <row r="139" spans="2:6" ht="18.75" x14ac:dyDescent="0.25">
      <c r="B139" s="4" t="s">
        <v>5</v>
      </c>
      <c r="C139" s="3" t="s">
        <v>6</v>
      </c>
      <c r="D139" s="3" t="s">
        <v>7</v>
      </c>
      <c r="E139" s="5" t="s">
        <v>8</v>
      </c>
      <c r="F139" s="3" t="s">
        <v>6</v>
      </c>
    </row>
    <row r="140" spans="2:6" ht="15.75" x14ac:dyDescent="0.25">
      <c r="B140" s="6">
        <v>30</v>
      </c>
      <c r="C140" s="6">
        <v>19.734999999999999</v>
      </c>
      <c r="D140" s="6">
        <v>17.145999999999997</v>
      </c>
      <c r="E140" s="7">
        <f>ABS((D140-C140)/D140)*100</f>
        <v>15.099731715852108</v>
      </c>
      <c r="F140" s="7">
        <f>ABS(C140-D140)</f>
        <v>2.5890000000000022</v>
      </c>
    </row>
    <row r="141" spans="2:6" ht="15.75" x14ac:dyDescent="0.25">
      <c r="B141" s="6">
        <v>35</v>
      </c>
      <c r="C141" s="6">
        <v>23.024999999999999</v>
      </c>
      <c r="D141" s="6">
        <v>20.346</v>
      </c>
      <c r="E141" s="7">
        <f t="shared" ref="E141:E149" si="18">ABS((D141-C141)/D141)*100</f>
        <v>13.167207313476842</v>
      </c>
      <c r="F141" s="7">
        <f t="shared" ref="F141:F149" si="19">ABS(C141-D141)</f>
        <v>2.6789999999999985</v>
      </c>
    </row>
    <row r="142" spans="2:6" ht="15.75" x14ac:dyDescent="0.25">
      <c r="B142" s="6">
        <v>40</v>
      </c>
      <c r="C142" s="6">
        <v>26.305</v>
      </c>
      <c r="D142" s="6">
        <v>23.545999999999999</v>
      </c>
      <c r="E142" s="7">
        <f t="shared" si="18"/>
        <v>11.717489170135057</v>
      </c>
      <c r="F142" s="7">
        <f t="shared" si="19"/>
        <v>2.7590000000000003</v>
      </c>
    </row>
    <row r="143" spans="2:6" ht="15.75" x14ac:dyDescent="0.25">
      <c r="B143" s="6">
        <v>45</v>
      </c>
      <c r="C143" s="6">
        <v>29.591000000000001</v>
      </c>
      <c r="D143" s="6">
        <v>26.745999999999999</v>
      </c>
      <c r="E143" s="7">
        <f t="shared" si="18"/>
        <v>10.637104613774031</v>
      </c>
      <c r="F143" s="7">
        <f t="shared" si="19"/>
        <v>2.8450000000000024</v>
      </c>
    </row>
    <row r="144" spans="2:6" ht="15.75" x14ac:dyDescent="0.25">
      <c r="B144" s="6">
        <v>50</v>
      </c>
      <c r="C144" s="6">
        <v>32.862000000000002</v>
      </c>
      <c r="D144" s="6">
        <v>29.935999999999996</v>
      </c>
      <c r="E144" s="7">
        <f t="shared" si="18"/>
        <v>9.7741849278460915</v>
      </c>
      <c r="F144" s="7">
        <f t="shared" si="19"/>
        <v>2.9260000000000055</v>
      </c>
    </row>
    <row r="145" spans="2:6" ht="15.75" x14ac:dyDescent="0.25">
      <c r="B145" s="6">
        <v>55</v>
      </c>
      <c r="C145" s="6">
        <v>36.148000000000003</v>
      </c>
      <c r="D145" s="6">
        <v>33.136000000000003</v>
      </c>
      <c r="E145" s="7">
        <f t="shared" si="18"/>
        <v>9.0898116851762438</v>
      </c>
      <c r="F145" s="7">
        <f t="shared" si="19"/>
        <v>3.0120000000000005</v>
      </c>
    </row>
    <row r="146" spans="2:6" ht="15.75" x14ac:dyDescent="0.25">
      <c r="B146" s="6">
        <v>60</v>
      </c>
      <c r="C146" s="6">
        <v>39.433999999999997</v>
      </c>
      <c r="D146" s="6">
        <v>36.336000000000006</v>
      </c>
      <c r="E146" s="7">
        <f t="shared" si="18"/>
        <v>8.5259797446058769</v>
      </c>
      <c r="F146" s="7">
        <f t="shared" si="19"/>
        <v>3.0979999999999919</v>
      </c>
    </row>
    <row r="147" spans="2:6" ht="15.75" x14ac:dyDescent="0.25">
      <c r="B147" s="6">
        <v>65</v>
      </c>
      <c r="C147" s="6">
        <v>42.694000000000003</v>
      </c>
      <c r="D147" s="6">
        <v>39.536000000000001</v>
      </c>
      <c r="E147" s="7">
        <f t="shared" si="18"/>
        <v>7.9876568191015807</v>
      </c>
      <c r="F147" s="7">
        <f t="shared" si="19"/>
        <v>3.1580000000000013</v>
      </c>
    </row>
    <row r="148" spans="2:6" ht="15.75" x14ac:dyDescent="0.25">
      <c r="B148" s="6">
        <v>70</v>
      </c>
      <c r="C148" s="6">
        <v>45.982999999999997</v>
      </c>
      <c r="D148" s="6">
        <v>42.736000000000004</v>
      </c>
      <c r="E148" s="7">
        <f t="shared" si="18"/>
        <v>7.5978098090602586</v>
      </c>
      <c r="F148" s="7">
        <f t="shared" si="19"/>
        <v>3.2469999999999928</v>
      </c>
    </row>
    <row r="149" spans="2:6" ht="15.75" x14ac:dyDescent="0.25">
      <c r="B149" s="6">
        <v>75</v>
      </c>
      <c r="C149" s="6">
        <v>49.262999999999998</v>
      </c>
      <c r="D149" s="6">
        <v>45.936</v>
      </c>
      <c r="E149" s="7">
        <f t="shared" si="18"/>
        <v>7.2426854754440928</v>
      </c>
      <c r="F149" s="7">
        <f t="shared" si="19"/>
        <v>3.3269999999999982</v>
      </c>
    </row>
    <row r="150" spans="2:6" ht="15.75" x14ac:dyDescent="0.25">
      <c r="B150" s="1"/>
      <c r="C150" s="1"/>
      <c r="D150" s="8" t="s">
        <v>9</v>
      </c>
      <c r="E150" s="7">
        <f>AVERAGE(E140:E149)</f>
        <v>10.083966127447217</v>
      </c>
      <c r="F150" s="7">
        <f>AVERAGE(F140:F149)</f>
        <v>2.9639999999999995</v>
      </c>
    </row>
    <row r="153" spans="2:6" ht="15.75" x14ac:dyDescent="0.25">
      <c r="B153" s="2" t="s">
        <v>19</v>
      </c>
      <c r="C153" s="3" t="s">
        <v>1</v>
      </c>
      <c r="D153" s="4" t="s">
        <v>2</v>
      </c>
      <c r="E153" s="3" t="s">
        <v>3</v>
      </c>
      <c r="F153" s="3" t="s">
        <v>4</v>
      </c>
    </row>
    <row r="154" spans="2:6" ht="18.75" x14ac:dyDescent="0.25">
      <c r="B154" s="4" t="s">
        <v>5</v>
      </c>
      <c r="C154" s="3" t="s">
        <v>6</v>
      </c>
      <c r="D154" s="3" t="s">
        <v>7</v>
      </c>
      <c r="E154" s="5" t="s">
        <v>8</v>
      </c>
      <c r="F154" s="3" t="s">
        <v>6</v>
      </c>
    </row>
    <row r="155" spans="2:6" ht="15.75" x14ac:dyDescent="0.25">
      <c r="B155" s="6">
        <v>30</v>
      </c>
      <c r="C155" s="6">
        <v>19.710999999999999</v>
      </c>
      <c r="D155" s="6">
        <v>16.456</v>
      </c>
      <c r="E155" s="7">
        <f>ABS((D155-C155)/D155)*100</f>
        <v>19.780019445794842</v>
      </c>
      <c r="F155" s="7">
        <f>ABS(C155-D155)</f>
        <v>3.254999999999999</v>
      </c>
    </row>
    <row r="156" spans="2:6" ht="15.75" x14ac:dyDescent="0.25">
      <c r="B156" s="6">
        <v>35</v>
      </c>
      <c r="C156" s="6">
        <v>22.995999999999999</v>
      </c>
      <c r="D156" s="6">
        <v>19.655999999999999</v>
      </c>
      <c r="E156" s="7">
        <f t="shared" ref="E156:E164" si="20">ABS((D156-C156)/D156)*100</f>
        <v>16.992266992266995</v>
      </c>
      <c r="F156" s="7">
        <f t="shared" ref="F156:F164" si="21">ABS(C156-D156)</f>
        <v>3.34</v>
      </c>
    </row>
    <row r="157" spans="2:6" ht="15.75" x14ac:dyDescent="0.25">
      <c r="B157" s="6">
        <v>40</v>
      </c>
      <c r="C157" s="6">
        <v>26.271999999999998</v>
      </c>
      <c r="D157" s="6">
        <v>23.085999999999999</v>
      </c>
      <c r="E157" s="7">
        <f t="shared" si="20"/>
        <v>13.800571775101794</v>
      </c>
      <c r="F157" s="7">
        <f t="shared" si="21"/>
        <v>3.1859999999999999</v>
      </c>
    </row>
    <row r="158" spans="2:6" ht="15.75" x14ac:dyDescent="0.25">
      <c r="B158" s="6">
        <v>45</v>
      </c>
      <c r="C158" s="6">
        <v>29.553999999999998</v>
      </c>
      <c r="D158" s="6">
        <v>26.285999999999998</v>
      </c>
      <c r="E158" s="7">
        <f t="shared" si="20"/>
        <v>12.432473560070003</v>
      </c>
      <c r="F158" s="7">
        <f t="shared" si="21"/>
        <v>3.2680000000000007</v>
      </c>
    </row>
    <row r="159" spans="2:6" ht="15.75" x14ac:dyDescent="0.25">
      <c r="B159" s="6">
        <v>50</v>
      </c>
      <c r="C159" s="6">
        <v>32.823</v>
      </c>
      <c r="D159" s="6">
        <v>29.486000000000001</v>
      </c>
      <c r="E159" s="7">
        <f t="shared" si="20"/>
        <v>11.317235298107576</v>
      </c>
      <c r="F159" s="7">
        <f t="shared" si="21"/>
        <v>3.3369999999999997</v>
      </c>
    </row>
    <row r="160" spans="2:6" ht="15.75" x14ac:dyDescent="0.25">
      <c r="B160" s="6">
        <v>55</v>
      </c>
      <c r="C160" s="6">
        <v>36.103999999999999</v>
      </c>
      <c r="D160" s="6">
        <v>32.916000000000004</v>
      </c>
      <c r="E160" s="7">
        <f t="shared" si="20"/>
        <v>9.6852594482926087</v>
      </c>
      <c r="F160" s="7">
        <f t="shared" si="21"/>
        <v>3.1879999999999953</v>
      </c>
    </row>
    <row r="161" spans="2:6" ht="15.75" x14ac:dyDescent="0.25">
      <c r="B161" s="6">
        <v>60</v>
      </c>
      <c r="C161" s="6">
        <v>39.387999999999998</v>
      </c>
      <c r="D161" s="6">
        <v>36.116</v>
      </c>
      <c r="E161" s="7">
        <f t="shared" si="20"/>
        <v>9.0596965333923993</v>
      </c>
      <c r="F161" s="7">
        <f t="shared" si="21"/>
        <v>3.2719999999999985</v>
      </c>
    </row>
    <row r="162" spans="2:6" ht="15.75" x14ac:dyDescent="0.25">
      <c r="B162" s="6">
        <v>65</v>
      </c>
      <c r="C162" s="6">
        <v>42.642000000000003</v>
      </c>
      <c r="D162" s="6">
        <v>39.316000000000003</v>
      </c>
      <c r="E162" s="7">
        <f t="shared" si="20"/>
        <v>8.4596601892359349</v>
      </c>
      <c r="F162" s="7">
        <f t="shared" si="21"/>
        <v>3.3260000000000005</v>
      </c>
    </row>
    <row r="163" spans="2:6" ht="15.75" x14ac:dyDescent="0.25">
      <c r="B163" s="6">
        <v>70</v>
      </c>
      <c r="C163" s="6">
        <v>45.926000000000002</v>
      </c>
      <c r="D163" s="6">
        <v>42.516000000000005</v>
      </c>
      <c r="E163" s="7">
        <f t="shared" si="20"/>
        <v>8.0205099256750305</v>
      </c>
      <c r="F163" s="7">
        <f t="shared" si="21"/>
        <v>3.4099999999999966</v>
      </c>
    </row>
    <row r="164" spans="2:6" ht="15.75" x14ac:dyDescent="0.25">
      <c r="B164" s="6">
        <v>75</v>
      </c>
      <c r="C164" s="6">
        <v>49.201999999999998</v>
      </c>
      <c r="D164" s="6">
        <v>45.486000000000004</v>
      </c>
      <c r="E164" s="7">
        <f t="shared" si="20"/>
        <v>8.1695466737017846</v>
      </c>
      <c r="F164" s="7">
        <f t="shared" si="21"/>
        <v>3.715999999999994</v>
      </c>
    </row>
    <row r="165" spans="2:6" ht="15.75" x14ac:dyDescent="0.25">
      <c r="B165" s="1"/>
      <c r="C165" s="1"/>
      <c r="D165" s="8" t="s">
        <v>9</v>
      </c>
      <c r="E165" s="7">
        <f>AVERAGE(E155:E164)</f>
        <v>11.771723984163897</v>
      </c>
      <c r="F165" s="7">
        <f>AVERAGE(F155:F164)</f>
        <v>3.3297999999999988</v>
      </c>
    </row>
    <row r="168" spans="2:6" ht="15.75" x14ac:dyDescent="0.25">
      <c r="B168" s="2" t="s">
        <v>20</v>
      </c>
      <c r="C168" s="3" t="s">
        <v>1</v>
      </c>
      <c r="D168" s="4" t="s">
        <v>2</v>
      </c>
      <c r="E168" s="3" t="s">
        <v>3</v>
      </c>
      <c r="F168" s="3" t="s">
        <v>4</v>
      </c>
    </row>
    <row r="169" spans="2:6" ht="18.75" x14ac:dyDescent="0.25">
      <c r="B169" s="4" t="s">
        <v>5</v>
      </c>
      <c r="C169" s="3" t="s">
        <v>6</v>
      </c>
      <c r="D169" s="3" t="s">
        <v>7</v>
      </c>
      <c r="E169" s="5" t="s">
        <v>8</v>
      </c>
      <c r="F169" s="3" t="s">
        <v>6</v>
      </c>
    </row>
    <row r="170" spans="2:6" ht="15.75" x14ac:dyDescent="0.25">
      <c r="B170" s="6">
        <v>30</v>
      </c>
      <c r="C170" s="6">
        <v>19.614999999999998</v>
      </c>
      <c r="D170" s="6">
        <v>16.885999999999999</v>
      </c>
      <c r="E170" s="7">
        <f>ABS((D170-C170)/D170)*100</f>
        <v>16.161317067393103</v>
      </c>
      <c r="F170" s="7">
        <f>ABS(C170-D170)</f>
        <v>2.7289999999999992</v>
      </c>
    </row>
    <row r="171" spans="2:6" ht="15.75" x14ac:dyDescent="0.25">
      <c r="B171" s="6">
        <v>35</v>
      </c>
      <c r="C171" s="6">
        <v>22.884</v>
      </c>
      <c r="D171" s="6">
        <v>20.346</v>
      </c>
      <c r="E171" s="7">
        <f t="shared" ref="E171:E179" si="22">ABS((D171-C171)/D171)*100</f>
        <v>12.474196402241228</v>
      </c>
      <c r="F171" s="7">
        <f t="shared" ref="F171:F179" si="23">ABS(C171-D171)</f>
        <v>2.5380000000000003</v>
      </c>
    </row>
    <row r="172" spans="2:6" ht="15.75" x14ac:dyDescent="0.25">
      <c r="B172" s="6">
        <v>40</v>
      </c>
      <c r="C172" s="6">
        <v>26.143000000000001</v>
      </c>
      <c r="D172" s="6">
        <v>23.315999999999999</v>
      </c>
      <c r="E172" s="7">
        <f t="shared" si="22"/>
        <v>12.12472122147882</v>
      </c>
      <c r="F172" s="7">
        <f t="shared" si="23"/>
        <v>2.8270000000000017</v>
      </c>
    </row>
    <row r="173" spans="2:6" ht="15.75" x14ac:dyDescent="0.25">
      <c r="B173" s="6">
        <v>45</v>
      </c>
      <c r="C173" s="6">
        <v>29.408999999999999</v>
      </c>
      <c r="D173" s="6">
        <v>26.745999999999999</v>
      </c>
      <c r="E173" s="7">
        <f t="shared" si="22"/>
        <v>9.9566290286397976</v>
      </c>
      <c r="F173" s="7">
        <f t="shared" si="23"/>
        <v>2.6630000000000003</v>
      </c>
    </row>
    <row r="174" spans="2:6" ht="15.75" x14ac:dyDescent="0.25">
      <c r="B174" s="6">
        <v>50</v>
      </c>
      <c r="C174" s="6">
        <v>32.661999999999999</v>
      </c>
      <c r="D174" s="6">
        <v>29.715999999999998</v>
      </c>
      <c r="E174" s="7">
        <f t="shared" si="22"/>
        <v>9.9138511239736236</v>
      </c>
      <c r="F174" s="7">
        <f t="shared" si="23"/>
        <v>2.9460000000000015</v>
      </c>
    </row>
    <row r="175" spans="2:6" ht="15.75" x14ac:dyDescent="0.25">
      <c r="B175" s="6">
        <v>55</v>
      </c>
      <c r="C175" s="6">
        <v>35.927999999999997</v>
      </c>
      <c r="D175" s="6">
        <v>32.916000000000004</v>
      </c>
      <c r="E175" s="7">
        <f t="shared" si="22"/>
        <v>9.1505650747356704</v>
      </c>
      <c r="F175" s="7">
        <f t="shared" si="23"/>
        <v>3.0119999999999933</v>
      </c>
    </row>
    <row r="176" spans="2:6" ht="15.75" x14ac:dyDescent="0.25">
      <c r="B176" s="6">
        <v>60</v>
      </c>
      <c r="C176" s="6">
        <v>39.195</v>
      </c>
      <c r="D176" s="6">
        <v>36.116</v>
      </c>
      <c r="E176" s="7">
        <f t="shared" si="22"/>
        <v>8.5253073430058723</v>
      </c>
      <c r="F176" s="7">
        <f t="shared" si="23"/>
        <v>3.0790000000000006</v>
      </c>
    </row>
    <row r="177" spans="2:6" ht="15.75" x14ac:dyDescent="0.25">
      <c r="B177" s="6">
        <v>65</v>
      </c>
      <c r="C177" s="6">
        <v>42.435000000000002</v>
      </c>
      <c r="D177" s="6">
        <v>39.316000000000003</v>
      </c>
      <c r="E177" s="7">
        <f t="shared" si="22"/>
        <v>7.9331569844338174</v>
      </c>
      <c r="F177" s="7">
        <f t="shared" si="23"/>
        <v>3.1189999999999998</v>
      </c>
    </row>
    <row r="178" spans="2:6" ht="15.75" x14ac:dyDescent="0.25">
      <c r="B178" s="6">
        <v>70</v>
      </c>
      <c r="C178" s="6">
        <v>45.701000000000001</v>
      </c>
      <c r="D178" s="6">
        <v>42.516000000000005</v>
      </c>
      <c r="E178" s="7">
        <f t="shared" si="22"/>
        <v>7.4912973939222764</v>
      </c>
      <c r="F178" s="7">
        <f t="shared" si="23"/>
        <v>3.1849999999999952</v>
      </c>
    </row>
    <row r="179" spans="2:6" ht="15.75" x14ac:dyDescent="0.25">
      <c r="B179" s="6">
        <v>75</v>
      </c>
      <c r="C179" s="6">
        <v>48.965000000000003</v>
      </c>
      <c r="D179" s="6">
        <v>45.716000000000001</v>
      </c>
      <c r="E179" s="7">
        <f t="shared" si="22"/>
        <v>7.1069209904628634</v>
      </c>
      <c r="F179" s="7">
        <f t="shared" si="23"/>
        <v>3.2490000000000023</v>
      </c>
    </row>
    <row r="180" spans="2:6" ht="15.75" x14ac:dyDescent="0.25">
      <c r="B180" s="1"/>
      <c r="C180" s="1"/>
      <c r="D180" s="8" t="s">
        <v>9</v>
      </c>
      <c r="E180" s="7">
        <f>AVERAGE(E170:E179)</f>
        <v>10.083796263028709</v>
      </c>
      <c r="F180" s="7">
        <f>AVERAGE(F170:F179)</f>
        <v>2.9346999999999994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Pavan Desai</dc:creator>
  <cp:lastModifiedBy>Pavan Desai</cp:lastModifiedBy>
  <dcterms:created xsi:type="dcterms:W3CDTF">2013-08-23T21:06:00Z</dcterms:created>
  <dcterms:modified xsi:type="dcterms:W3CDTF">2013-08-23T21:32:06Z</dcterms:modified>
</cp:coreProperties>
</file>